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Kenryo Indo</author>
  </authors>
  <commentList>
    <comment ref="J10" authorId="0">
      <text>
        <r>
          <rPr>
            <b/>
            <sz val="9"/>
            <rFont val="ＭＳ Ｐゴシック"/>
            <family val="3"/>
          </rPr>
          <t xml:space="preserve">possible types of the belief:
 skeptic: y=y_, the worst case;
 mixture: a*y_+(1-a)*y^;
 moderate: (y_ +K)/2. </t>
        </r>
      </text>
    </comment>
  </commentList>
</comments>
</file>

<file path=xl/sharedStrings.xml><?xml version="1.0" encoding="utf-8"?>
<sst xmlns="http://schemas.openxmlformats.org/spreadsheetml/2006/main" count="28" uniqueCount="28">
  <si>
    <t>y</t>
  </si>
  <si>
    <t>disclose</t>
  </si>
  <si>
    <t>withhold</t>
  </si>
  <si>
    <t>size of proprietary cost (C=)</t>
  </si>
  <si>
    <t>optimal</t>
  </si>
  <si>
    <t>Reference: A. Wagenhofer (1990). Volumtary disclosure with a strategic opponent. J. of Accounting and Economics 12: 341-63.</t>
  </si>
  <si>
    <t>interval</t>
  </si>
  <si>
    <t>moderate</t>
  </si>
  <si>
    <t>skeptic</t>
  </si>
  <si>
    <t>Note: The full-disclosure strategy is sequentially rational if the opponent &amp; market adopt the skeptic beliefs.</t>
  </si>
  <si>
    <t>K-C =</t>
  </si>
  <si>
    <t>threshold for battle (K=)</t>
  </si>
  <si>
    <t>degree of skepticism if mixture</t>
  </si>
  <si>
    <t>type of the belief</t>
  </si>
  <si>
    <t>=if(En &gt;=K, C, 0)</t>
  </si>
  <si>
    <t>cost if withheld (Cn=)</t>
  </si>
  <si>
    <t>The firm's payoff and decision</t>
  </si>
  <si>
    <t>The reaction by the opponent and market</t>
  </si>
  <si>
    <t>expected gain if withheld (En=)</t>
  </si>
  <si>
    <t xml:space="preserve">And it is unique when K=&lt;y_ as those in basic disclosure(/persuation) games of Verricchia(1983), Milgrom(1981), and Milgrom &amp; Roberts(1986). </t>
  </si>
  <si>
    <t>highest value (y＾=)</t>
  </si>
  <si>
    <t>lowest value (y_=)</t>
  </si>
  <si>
    <t>expected payoff if disclosed (Ed -Cd= y -  if(y &gt;=K, C, 0))</t>
  </si>
  <si>
    <r>
      <t>The firm's decision rule:</t>
    </r>
    <r>
      <rPr>
        <u val="single"/>
        <sz val="11"/>
        <rFont val="ＭＳ Ｐゴシック"/>
        <family val="3"/>
      </rPr>
      <t xml:space="preserve">  After observe the realized value y,  withholds it if En - Cn &gt; y -  Cd, otherwise discloses y.</t>
    </r>
  </si>
  <si>
    <t>mixture</t>
  </si>
  <si>
    <t xml:space="preserve">optimal </t>
  </si>
  <si>
    <t>partial-disclosure equilibrium : optimal information transmission of verifiable message</t>
  </si>
  <si>
    <t>mixure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</si>
</sst>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4.5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 quotePrefix="1">
      <alignment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Partial disclosure equilibrium in Wagenhofer model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18"/>
          <c:w val="0.8995"/>
          <c:h val="0.76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Sheet1!$C$17</c:f>
              <c:strCache>
                <c:ptCount val="1"/>
                <c:pt idx="0">
                  <c:v>disclose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Sheet1!$B$18:$B$38</c:f>
              <c:numCache/>
            </c:numRef>
          </c:xVal>
          <c:yVal>
            <c:numRef>
              <c:f>Sheet1!$C$18:$C$38</c:f>
              <c:numCache/>
            </c:numRef>
          </c:yVal>
          <c:smooth val="0"/>
        </c:ser>
        <c:ser>
          <c:idx val="1"/>
          <c:order val="1"/>
          <c:tx>
            <c:strRef>
              <c:f>Sheet1!$D$17</c:f>
              <c:strCache>
                <c:ptCount val="1"/>
                <c:pt idx="0">
                  <c:v>withhold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Sheet1!$B$18:$B$38</c:f>
              <c:numCache/>
            </c:numRef>
          </c:xVal>
          <c:yVal>
            <c:numRef>
              <c:f>Sheet1!$D$18:$D$38</c:f>
              <c:numCache/>
            </c:numRef>
          </c:yVal>
          <c:smooth val="0"/>
        </c:ser>
        <c:ser>
          <c:idx val="2"/>
          <c:order val="2"/>
          <c:tx>
            <c:strRef>
              <c:f>Sheet1!$F$17</c:f>
              <c:strCache>
                <c:ptCount val="1"/>
                <c:pt idx="0">
                  <c:v>optimal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Sheet1!$B$18:$B$38</c:f>
              <c:numCache/>
            </c:numRef>
          </c:xVal>
          <c:yVal>
            <c:numRef>
              <c:f>Sheet1!$F$18:$F$38</c:f>
              <c:numCache/>
            </c:numRef>
          </c:yVal>
          <c:smooth val="0"/>
        </c:ser>
        <c:axId val="53340795"/>
        <c:axId val="10305108"/>
      </c:scatterChart>
      <c:valAx>
        <c:axId val="5334079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y : private value 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0305108"/>
        <c:crossesAt val="0"/>
        <c:crossBetween val="midCat"/>
        <c:dispUnits/>
      </c:valAx>
      <c:valAx>
        <c:axId val="10305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net return of the firm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334079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2535"/>
          <c:y val="0.0975"/>
          <c:w val="0.62775"/>
          <c:h val="0.0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16</xdr:row>
      <xdr:rowOff>114300</xdr:rowOff>
    </xdr:from>
    <xdr:to>
      <xdr:col>13</xdr:col>
      <xdr:colOff>228600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4524375" y="2466975"/>
        <a:ext cx="4819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D1">
      <selection activeCell="M15" sqref="M15"/>
    </sheetView>
  </sheetViews>
  <sheetFormatPr defaultColWidth="9.00390625" defaultRowHeight="13.5"/>
  <cols>
    <col min="13" max="13" width="11.625" style="0" bestFit="1" customWidth="1"/>
  </cols>
  <sheetData>
    <row r="1" spans="1:14" ht="13.5">
      <c r="A1" s="7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>
        <v>38314</v>
      </c>
      <c r="N1" s="1"/>
    </row>
    <row r="2" spans="1:14" ht="13.5">
      <c r="A2" s="8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2" t="s">
        <v>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.2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>
      <c r="A6" s="2"/>
      <c r="B6" s="9" t="s">
        <v>16</v>
      </c>
      <c r="C6" s="1"/>
      <c r="D6" s="1"/>
      <c r="E6" s="1"/>
      <c r="F6" s="1"/>
      <c r="G6" s="1"/>
      <c r="H6" s="9" t="s">
        <v>17</v>
      </c>
      <c r="I6" s="1"/>
      <c r="J6" s="1"/>
      <c r="K6" s="1"/>
      <c r="L6" s="1"/>
      <c r="M6" s="1"/>
      <c r="N6" s="1"/>
    </row>
    <row r="7" spans="1:14" ht="13.5">
      <c r="A7" s="1"/>
      <c r="B7" s="2" t="s">
        <v>20</v>
      </c>
      <c r="C7" s="1"/>
      <c r="D7" s="1"/>
      <c r="E7" s="4">
        <v>1</v>
      </c>
      <c r="F7" s="18"/>
      <c r="G7" s="1"/>
      <c r="H7" s="2" t="s">
        <v>11</v>
      </c>
      <c r="I7" s="1"/>
      <c r="J7" s="1"/>
      <c r="K7" s="4">
        <v>0.5</v>
      </c>
      <c r="L7" s="1"/>
      <c r="M7" s="1"/>
      <c r="N7" s="1"/>
    </row>
    <row r="8" spans="1:14" ht="13.5">
      <c r="A8" s="1"/>
      <c r="B8" s="2" t="s">
        <v>21</v>
      </c>
      <c r="C8" s="1"/>
      <c r="D8" s="1"/>
      <c r="E8" s="4">
        <v>-1</v>
      </c>
      <c r="F8" s="6"/>
      <c r="G8" s="1"/>
      <c r="H8" s="17" t="s">
        <v>10</v>
      </c>
      <c r="I8" s="6">
        <f>K7-E10</f>
        <v>-0.8</v>
      </c>
      <c r="J8" s="10" t="str">
        <f>IF(I8&gt;E8,"&gt; y_","=&lt; y_")</f>
        <v>&gt; y_</v>
      </c>
      <c r="K8" s="1"/>
      <c r="L8" s="1"/>
      <c r="M8" s="1"/>
      <c r="N8" s="1"/>
    </row>
    <row r="9" spans="1:14" ht="7.5" customHeight="1">
      <c r="A9" s="1"/>
      <c r="B9" s="2"/>
      <c r="D9" s="1"/>
      <c r="E9" s="1"/>
      <c r="G9" s="1"/>
      <c r="I9" s="1"/>
      <c r="K9" s="1"/>
      <c r="M9" s="1"/>
      <c r="N9" s="1"/>
    </row>
    <row r="10" spans="1:14" ht="13.5">
      <c r="A10" s="1"/>
      <c r="B10" s="2" t="s">
        <v>3</v>
      </c>
      <c r="C10" s="1"/>
      <c r="D10" s="1"/>
      <c r="E10" s="4">
        <v>1.3</v>
      </c>
      <c r="F10" s="10"/>
      <c r="H10" s="2" t="s">
        <v>13</v>
      </c>
      <c r="J10" s="4" t="s">
        <v>24</v>
      </c>
      <c r="K10" s="2" t="s">
        <v>8</v>
      </c>
      <c r="L10" s="6">
        <f>IF(I8&gt;E8,E8,K7)</f>
        <v>-1</v>
      </c>
      <c r="M10" s="1"/>
      <c r="N10" s="1"/>
    </row>
    <row r="11" spans="1:14" ht="13.5">
      <c r="A11" s="1"/>
      <c r="B11" s="2" t="s">
        <v>18</v>
      </c>
      <c r="C11" s="1"/>
      <c r="D11" s="1"/>
      <c r="E11" s="1"/>
      <c r="F11" s="6">
        <f>IF(J10="skeptic",L10,IF(J10="mixture",L12,L11))</f>
        <v>-0.5</v>
      </c>
      <c r="G11" s="1"/>
      <c r="H11" s="1"/>
      <c r="I11" s="1"/>
      <c r="J11" s="1"/>
      <c r="K11" s="2" t="s">
        <v>7</v>
      </c>
      <c r="L11" s="6">
        <f>AVERAGE(K7,E8)</f>
        <v>-0.25</v>
      </c>
      <c r="M11" s="1"/>
      <c r="N11" s="1"/>
    </row>
    <row r="12" spans="1:14" ht="13.5">
      <c r="A12" s="1"/>
      <c r="B12" s="2" t="s">
        <v>15</v>
      </c>
      <c r="C12" s="1"/>
      <c r="D12" s="1"/>
      <c r="E12" s="4">
        <f>IF($F$11&gt;=$K$7,E10,0)</f>
        <v>0</v>
      </c>
      <c r="F12" s="5" t="s">
        <v>14</v>
      </c>
      <c r="G12" s="1"/>
      <c r="H12" s="2" t="s">
        <v>12</v>
      </c>
      <c r="I12" s="2"/>
      <c r="K12" s="21" t="s">
        <v>27</v>
      </c>
      <c r="L12" s="6">
        <f>J13*E8+(1-J13)*E7</f>
        <v>-0.5</v>
      </c>
      <c r="M12" s="1"/>
      <c r="N12" s="1"/>
    </row>
    <row r="13" spans="1:14" ht="13.5">
      <c r="A13" s="1"/>
      <c r="B13" s="2" t="s">
        <v>22</v>
      </c>
      <c r="C13" s="1"/>
      <c r="D13" s="1"/>
      <c r="E13" s="6"/>
      <c r="F13" s="5"/>
      <c r="G13" s="1"/>
      <c r="I13" s="1"/>
      <c r="J13" s="4">
        <v>0.75</v>
      </c>
      <c r="K13" s="1"/>
      <c r="M13" s="1"/>
      <c r="N13" s="1"/>
    </row>
    <row r="14" spans="1:14" ht="6" customHeight="1">
      <c r="A14" s="1"/>
      <c r="B14" s="2"/>
      <c r="C14" s="1"/>
      <c r="D14" s="1"/>
      <c r="E14" s="6"/>
      <c r="F14" s="5"/>
      <c r="G14" s="1"/>
      <c r="H14" s="1"/>
      <c r="I14" s="1"/>
      <c r="J14" s="1"/>
      <c r="L14" s="1"/>
      <c r="M14" s="1"/>
      <c r="N14" s="1"/>
    </row>
    <row r="15" spans="1:14" ht="13.5">
      <c r="A15" s="1"/>
      <c r="B15" s="11" t="s">
        <v>23</v>
      </c>
      <c r="C15" s="1"/>
      <c r="D15" s="1"/>
      <c r="E15" s="6"/>
      <c r="F15" s="5"/>
      <c r="G15" s="1"/>
      <c r="H15" s="1"/>
      <c r="I15" s="1"/>
      <c r="J15" s="1"/>
      <c r="K15" s="1"/>
      <c r="L15" s="1"/>
      <c r="M15" s="1"/>
      <c r="N15" s="1"/>
    </row>
    <row r="16" spans="1:14" ht="4.5" customHeight="1">
      <c r="A16" s="1"/>
      <c r="B16" s="1"/>
      <c r="C16" s="2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3.5">
      <c r="A17" s="1"/>
      <c r="B17" s="16" t="s">
        <v>0</v>
      </c>
      <c r="C17" s="12" t="s">
        <v>1</v>
      </c>
      <c r="D17" s="12" t="s">
        <v>2</v>
      </c>
      <c r="E17" s="12" t="s">
        <v>4</v>
      </c>
      <c r="F17" s="12" t="s">
        <v>25</v>
      </c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1"/>
      <c r="B18" s="13">
        <f>E8</f>
        <v>-1</v>
      </c>
      <c r="C18" s="13">
        <f aca="true" t="shared" si="0" ref="C18:C38">$B18-IF($B18&gt;=$K$7,$E$10,0)</f>
        <v>-1</v>
      </c>
      <c r="D18" s="13">
        <f>$F$11-$E$12</f>
        <v>-0.5</v>
      </c>
      <c r="E18" s="13" t="str">
        <f>IF(C18&gt;=D18,"disclose","withhold")</f>
        <v>withhold</v>
      </c>
      <c r="F18" s="13">
        <f>MAX(C18:D18)</f>
        <v>-0.5</v>
      </c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1"/>
      <c r="B19" s="13">
        <f aca="true" t="shared" si="1" ref="B19:B38">B18+$A$38</f>
        <v>-0.9</v>
      </c>
      <c r="C19" s="13">
        <f t="shared" si="0"/>
        <v>-0.9</v>
      </c>
      <c r="D19" s="13">
        <f aca="true" t="shared" si="2" ref="D19:D38">$F$11-$E$12</f>
        <v>-0.5</v>
      </c>
      <c r="E19" s="13" t="str">
        <f aca="true" t="shared" si="3" ref="E19:E38">IF(C19&gt;=D19,"disclose","withhold")</f>
        <v>withhold</v>
      </c>
      <c r="F19" s="13">
        <f aca="true" t="shared" si="4" ref="F19:F38">MAX(C19:D19)</f>
        <v>-0.5</v>
      </c>
      <c r="G19" s="1"/>
      <c r="H19" s="1"/>
      <c r="I19" s="1"/>
      <c r="J19" s="1"/>
      <c r="K19" s="1"/>
      <c r="L19" s="1"/>
      <c r="M19" s="1"/>
      <c r="N19" s="1"/>
    </row>
    <row r="20" spans="1:14" ht="12.75" customHeight="1">
      <c r="A20" s="1"/>
      <c r="B20" s="13">
        <f t="shared" si="1"/>
        <v>-0.8</v>
      </c>
      <c r="C20" s="13">
        <f t="shared" si="0"/>
        <v>-0.8</v>
      </c>
      <c r="D20" s="13">
        <f t="shared" si="2"/>
        <v>-0.5</v>
      </c>
      <c r="E20" s="13" t="str">
        <f t="shared" si="3"/>
        <v>withhold</v>
      </c>
      <c r="F20" s="13">
        <f t="shared" si="4"/>
        <v>-0.5</v>
      </c>
      <c r="G20" s="1"/>
      <c r="H20" s="1"/>
      <c r="I20" s="1"/>
      <c r="J20" s="1"/>
      <c r="K20" s="1"/>
      <c r="L20" s="1"/>
      <c r="M20" s="1"/>
      <c r="N20" s="1"/>
    </row>
    <row r="21" spans="1:14" ht="12.75" customHeight="1">
      <c r="A21" s="1"/>
      <c r="B21" s="13">
        <f t="shared" si="1"/>
        <v>-0.7000000000000001</v>
      </c>
      <c r="C21" s="13">
        <f t="shared" si="0"/>
        <v>-0.7000000000000001</v>
      </c>
      <c r="D21" s="13">
        <f t="shared" si="2"/>
        <v>-0.5</v>
      </c>
      <c r="E21" s="13" t="str">
        <f t="shared" si="3"/>
        <v>withhold</v>
      </c>
      <c r="F21" s="13">
        <f t="shared" si="4"/>
        <v>-0.5</v>
      </c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1"/>
      <c r="B22" s="13">
        <f t="shared" si="1"/>
        <v>-0.6000000000000001</v>
      </c>
      <c r="C22" s="13">
        <f t="shared" si="0"/>
        <v>-0.6000000000000001</v>
      </c>
      <c r="D22" s="13">
        <f t="shared" si="2"/>
        <v>-0.5</v>
      </c>
      <c r="E22" s="13" t="str">
        <f t="shared" si="3"/>
        <v>withhold</v>
      </c>
      <c r="F22" s="13">
        <f t="shared" si="4"/>
        <v>-0.5</v>
      </c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1"/>
      <c r="B23" s="13">
        <f t="shared" si="1"/>
        <v>-0.5000000000000001</v>
      </c>
      <c r="C23" s="13">
        <f t="shared" si="0"/>
        <v>-0.5000000000000001</v>
      </c>
      <c r="D23" s="13">
        <f t="shared" si="2"/>
        <v>-0.5</v>
      </c>
      <c r="E23" s="13" t="str">
        <f t="shared" si="3"/>
        <v>disclose</v>
      </c>
      <c r="F23" s="13">
        <f t="shared" si="4"/>
        <v>-0.5</v>
      </c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1"/>
      <c r="B24" s="13">
        <f t="shared" si="1"/>
        <v>-0.40000000000000013</v>
      </c>
      <c r="C24" s="13">
        <f t="shared" si="0"/>
        <v>-0.40000000000000013</v>
      </c>
      <c r="D24" s="13">
        <f t="shared" si="2"/>
        <v>-0.5</v>
      </c>
      <c r="E24" s="13" t="str">
        <f t="shared" si="3"/>
        <v>disclose</v>
      </c>
      <c r="F24" s="13">
        <f t="shared" si="4"/>
        <v>-0.40000000000000013</v>
      </c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"/>
      <c r="B25" s="13">
        <f t="shared" si="1"/>
        <v>-0.30000000000000016</v>
      </c>
      <c r="C25" s="13">
        <f t="shared" si="0"/>
        <v>-0.30000000000000016</v>
      </c>
      <c r="D25" s="13">
        <f t="shared" si="2"/>
        <v>-0.5</v>
      </c>
      <c r="E25" s="13" t="str">
        <f t="shared" si="3"/>
        <v>disclose</v>
      </c>
      <c r="F25" s="13">
        <f t="shared" si="4"/>
        <v>-0.30000000000000016</v>
      </c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1"/>
      <c r="B26" s="13">
        <f t="shared" si="1"/>
        <v>-0.20000000000000015</v>
      </c>
      <c r="C26" s="13">
        <f t="shared" si="0"/>
        <v>-0.20000000000000015</v>
      </c>
      <c r="D26" s="13">
        <f t="shared" si="2"/>
        <v>-0.5</v>
      </c>
      <c r="E26" s="13" t="str">
        <f t="shared" si="3"/>
        <v>disclose</v>
      </c>
      <c r="F26" s="13">
        <f t="shared" si="4"/>
        <v>-0.20000000000000015</v>
      </c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3">
        <f t="shared" si="1"/>
        <v>-0.10000000000000014</v>
      </c>
      <c r="C27" s="13">
        <f t="shared" si="0"/>
        <v>-0.10000000000000014</v>
      </c>
      <c r="D27" s="13">
        <f t="shared" si="2"/>
        <v>-0.5</v>
      </c>
      <c r="E27" s="13" t="str">
        <f t="shared" si="3"/>
        <v>disclose</v>
      </c>
      <c r="F27" s="13">
        <f t="shared" si="4"/>
        <v>-0.10000000000000014</v>
      </c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"/>
      <c r="B28" s="13">
        <f t="shared" si="1"/>
        <v>-1.3877787807814457E-16</v>
      </c>
      <c r="C28" s="13">
        <f t="shared" si="0"/>
        <v>-1.3877787807814457E-16</v>
      </c>
      <c r="D28" s="13">
        <f t="shared" si="2"/>
        <v>-0.5</v>
      </c>
      <c r="E28" s="13" t="str">
        <f t="shared" si="3"/>
        <v>disclose</v>
      </c>
      <c r="F28" s="13">
        <f t="shared" si="4"/>
        <v>-1.3877787807814457E-16</v>
      </c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1"/>
      <c r="B29" s="13">
        <f t="shared" si="1"/>
        <v>0.09999999999999987</v>
      </c>
      <c r="C29" s="13">
        <f t="shared" si="0"/>
        <v>0.09999999999999987</v>
      </c>
      <c r="D29" s="13">
        <f t="shared" si="2"/>
        <v>-0.5</v>
      </c>
      <c r="E29" s="13" t="str">
        <f t="shared" si="3"/>
        <v>disclose</v>
      </c>
      <c r="F29" s="13">
        <f t="shared" si="4"/>
        <v>0.09999999999999987</v>
      </c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1"/>
      <c r="B30" s="13">
        <f t="shared" si="1"/>
        <v>0.19999999999999987</v>
      </c>
      <c r="C30" s="13">
        <f t="shared" si="0"/>
        <v>0.19999999999999987</v>
      </c>
      <c r="D30" s="13">
        <f t="shared" si="2"/>
        <v>-0.5</v>
      </c>
      <c r="E30" s="13" t="str">
        <f t="shared" si="3"/>
        <v>disclose</v>
      </c>
      <c r="F30" s="13">
        <f t="shared" si="4"/>
        <v>0.19999999999999987</v>
      </c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1"/>
      <c r="B31" s="13">
        <f t="shared" si="1"/>
        <v>0.2999999999999999</v>
      </c>
      <c r="C31" s="13">
        <f t="shared" si="0"/>
        <v>0.2999999999999999</v>
      </c>
      <c r="D31" s="13">
        <f t="shared" si="2"/>
        <v>-0.5</v>
      </c>
      <c r="E31" s="13" t="str">
        <f t="shared" si="3"/>
        <v>disclose</v>
      </c>
      <c r="F31" s="13">
        <f t="shared" si="4"/>
        <v>0.2999999999999999</v>
      </c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1"/>
      <c r="B32" s="13">
        <f t="shared" si="1"/>
        <v>0.3999999999999999</v>
      </c>
      <c r="C32" s="13">
        <f t="shared" si="0"/>
        <v>0.3999999999999999</v>
      </c>
      <c r="D32" s="13">
        <f t="shared" si="2"/>
        <v>-0.5</v>
      </c>
      <c r="E32" s="13" t="str">
        <f t="shared" si="3"/>
        <v>disclose</v>
      </c>
      <c r="F32" s="13">
        <f t="shared" si="4"/>
        <v>0.3999999999999999</v>
      </c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1"/>
      <c r="B33" s="13">
        <f t="shared" si="1"/>
        <v>0.4999999999999999</v>
      </c>
      <c r="C33" s="13">
        <f t="shared" si="0"/>
        <v>-0.8000000000000002</v>
      </c>
      <c r="D33" s="13">
        <f t="shared" si="2"/>
        <v>-0.5</v>
      </c>
      <c r="E33" s="13" t="str">
        <f t="shared" si="3"/>
        <v>withhold</v>
      </c>
      <c r="F33" s="13">
        <f t="shared" si="4"/>
        <v>-0.5</v>
      </c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1"/>
      <c r="B34" s="13">
        <f t="shared" si="1"/>
        <v>0.5999999999999999</v>
      </c>
      <c r="C34" s="13">
        <f t="shared" si="0"/>
        <v>-0.7000000000000002</v>
      </c>
      <c r="D34" s="13">
        <f t="shared" si="2"/>
        <v>-0.5</v>
      </c>
      <c r="E34" s="13" t="str">
        <f t="shared" si="3"/>
        <v>withhold</v>
      </c>
      <c r="F34" s="13">
        <f t="shared" si="4"/>
        <v>-0.5</v>
      </c>
      <c r="G34" s="1"/>
      <c r="H34" s="1"/>
      <c r="I34" s="1"/>
      <c r="J34" s="1"/>
      <c r="K34" s="1"/>
      <c r="L34" s="1"/>
      <c r="M34" s="1"/>
      <c r="N34" s="1"/>
    </row>
    <row r="35" spans="1:14" ht="12.75" customHeight="1">
      <c r="A35" s="1"/>
      <c r="B35" s="13">
        <f t="shared" si="1"/>
        <v>0.6999999999999998</v>
      </c>
      <c r="C35" s="13">
        <f t="shared" si="0"/>
        <v>-0.6000000000000002</v>
      </c>
      <c r="D35" s="13">
        <f t="shared" si="2"/>
        <v>-0.5</v>
      </c>
      <c r="E35" s="13" t="str">
        <f t="shared" si="3"/>
        <v>withhold</v>
      </c>
      <c r="F35" s="13">
        <f t="shared" si="4"/>
        <v>-0.5</v>
      </c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1"/>
      <c r="B36" s="13">
        <f t="shared" si="1"/>
        <v>0.7999999999999998</v>
      </c>
      <c r="C36" s="13">
        <f t="shared" si="0"/>
        <v>-0.5000000000000002</v>
      </c>
      <c r="D36" s="13">
        <f t="shared" si="2"/>
        <v>-0.5</v>
      </c>
      <c r="E36" s="13" t="str">
        <f t="shared" si="3"/>
        <v>disclose</v>
      </c>
      <c r="F36" s="13">
        <f t="shared" si="4"/>
        <v>-0.5</v>
      </c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20" t="s">
        <v>6</v>
      </c>
      <c r="B37" s="14">
        <f t="shared" si="1"/>
        <v>0.8999999999999998</v>
      </c>
      <c r="C37" s="14">
        <f t="shared" si="0"/>
        <v>-0.40000000000000024</v>
      </c>
      <c r="D37" s="14">
        <f t="shared" si="2"/>
        <v>-0.5</v>
      </c>
      <c r="E37" s="14" t="str">
        <f t="shared" si="3"/>
        <v>disclose</v>
      </c>
      <c r="F37" s="14">
        <f t="shared" si="4"/>
        <v>-0.40000000000000024</v>
      </c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12">
        <f>(E7-E8)/20</f>
        <v>0.1</v>
      </c>
      <c r="B38" s="15">
        <f t="shared" si="1"/>
        <v>0.9999999999999998</v>
      </c>
      <c r="C38" s="15">
        <f t="shared" si="0"/>
        <v>-0.30000000000000027</v>
      </c>
      <c r="D38" s="15">
        <f t="shared" si="2"/>
        <v>-0.5</v>
      </c>
      <c r="E38" s="15" t="str">
        <f t="shared" si="3"/>
        <v>disclose</v>
      </c>
      <c r="F38" s="15">
        <f t="shared" si="4"/>
        <v>-0.30000000000000027</v>
      </c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.512" footer="0.512"/>
  <pageSetup orientation="landscape" paperSize="9" r:id="rId5"/>
  <drawing r:id="rId4"/>
  <legacyDrawing r:id="rId3"/>
  <oleObjects>
    <oleObject progId="Equation.3" shapeId="57237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voluntary disclosure : Verricchia-Wagenhofer model</dc:title>
  <dc:subject>2004.11.23.</dc:subject>
  <dc:creator>Kenryo Indo</dc:creator>
  <cp:keywords/>
  <dc:description/>
  <cp:lastModifiedBy>学校法人　関東学園</cp:lastModifiedBy>
  <cp:lastPrinted>2004-11-23T07:48:19Z</cp:lastPrinted>
  <dcterms:created xsi:type="dcterms:W3CDTF">2004-11-23T01:25:39Z</dcterms:created>
  <dcterms:modified xsi:type="dcterms:W3CDTF">2004-11-27T09:59:54Z</dcterms:modified>
  <cp:category/>
  <cp:version/>
  <cp:contentType/>
  <cp:contentStatus/>
</cp:coreProperties>
</file>