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465" windowHeight="5130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solver_adj" localSheetId="3" hidden="1">'Sheet4'!$B$10:$B$12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'Sheet4'!$B$5:$I$5</definedName>
    <definedName name="solver_lhs2" localSheetId="3" hidden="1">'Sheet4'!$B$20</definedName>
    <definedName name="solver_lhs3" localSheetId="3" hidden="1">'Sheet4'!$B$20</definedName>
    <definedName name="solver_lin" localSheetId="3" hidden="1">2</definedName>
    <definedName name="solver_neg" localSheetId="3" hidden="1">1</definedName>
    <definedName name="solver_num" localSheetId="3" hidden="1">2</definedName>
    <definedName name="solver_nwt" localSheetId="3" hidden="1">1</definedName>
    <definedName name="solver_opt" localSheetId="3" hidden="1">'Sheet4'!$B$19</definedName>
    <definedName name="solver_pre" localSheetId="3" hidden="1">0.000001</definedName>
    <definedName name="solver_rel1" localSheetId="3" hidden="1">1</definedName>
    <definedName name="solver_rel2" localSheetId="3" hidden="1">2</definedName>
    <definedName name="solver_rel3" localSheetId="3" hidden="1">2</definedName>
    <definedName name="solver_rhs1" localSheetId="3" hidden="1">'Sheet4'!$B$6:$I$6</definedName>
    <definedName name="solver_rhs2" localSheetId="3" hidden="1">1</definedName>
    <definedName name="solver_rhs3" localSheetId="3" hidden="1">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comments4.xml><?xml version="1.0" encoding="utf-8"?>
<comments xmlns="http://schemas.openxmlformats.org/spreadsheetml/2006/main">
  <authors>
    <author>kanto</author>
  </authors>
  <commentList>
    <comment ref="C14" authorId="0">
      <text>
        <r>
          <rPr>
            <b/>
            <sz val="9"/>
            <rFont val="ＭＳ Ｐゴシック"/>
            <family val="3"/>
          </rPr>
          <t>kanto:</t>
        </r>
        <r>
          <rPr>
            <sz val="9"/>
            <rFont val="ＭＳ Ｐゴシック"/>
            <family val="3"/>
          </rPr>
          <t xml:space="preserve">
各DMUの番号をセルC15に入力し、ソルバーを実行すると、CCRモデルに基づくウェイトとD効率性が計算される。またグラフにその効率的フロンティアが描かれる。</t>
        </r>
      </text>
    </comment>
  </commentList>
</comments>
</file>

<file path=xl/sharedStrings.xml><?xml version="1.0" encoding="utf-8"?>
<sst xmlns="http://schemas.openxmlformats.org/spreadsheetml/2006/main" count="71" uniqueCount="30">
  <si>
    <t>営業所</t>
  </si>
  <si>
    <t>A</t>
  </si>
  <si>
    <t>B</t>
  </si>
  <si>
    <t>C</t>
  </si>
  <si>
    <t>D</t>
  </si>
  <si>
    <t>E</t>
  </si>
  <si>
    <t>F</t>
  </si>
  <si>
    <t>G</t>
  </si>
  <si>
    <t>H</t>
  </si>
  <si>
    <t>営業人数</t>
  </si>
  <si>
    <t>売上高</t>
  </si>
  <si>
    <t>生産性</t>
  </si>
  <si>
    <t>効率値</t>
  </si>
  <si>
    <t>E1</t>
  </si>
  <si>
    <t>E2</t>
  </si>
  <si>
    <t>従業員数</t>
  </si>
  <si>
    <t>店舗面積</t>
  </si>
  <si>
    <t>y/従業員数</t>
  </si>
  <si>
    <t>y/店舗面積</t>
  </si>
  <si>
    <t>ウェイト</t>
  </si>
  <si>
    <t>仮想入力</t>
  </si>
  <si>
    <t>従業員数</t>
  </si>
  <si>
    <t>仮想出力</t>
  </si>
  <si>
    <t>売上高</t>
  </si>
  <si>
    <t>ターゲットDMU</t>
  </si>
  <si>
    <t>　DMU Index</t>
  </si>
  <si>
    <t>原点</t>
  </si>
  <si>
    <t>D-効率性</t>
  </si>
  <si>
    <t>効率的？</t>
  </si>
  <si>
    <t>D-効率的フロンティア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</si>
</sst>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b/>
      <sz val="16"/>
      <name val="ＭＳ ゴシック"/>
      <family val="3"/>
    </font>
    <font>
      <b/>
      <sz val="16"/>
      <name val="Tahoma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図１． １－１システム（例１）のDMU比較</a:t>
            </a:r>
          </a:p>
        </c:rich>
      </c:tx>
      <c:layout>
        <c:manualLayout>
          <c:xMode val="factor"/>
          <c:yMode val="factor"/>
          <c:x val="0.006"/>
          <c:y val="0.86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"/>
          <c:w val="0.92725"/>
          <c:h val="0.7437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営業人数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Sheet1!$B$2:$I$2</c:f>
              <c:numCache/>
            </c:numRef>
          </c:xVal>
          <c:yVal>
            <c:numRef>
              <c:f>Sheet1!$B$3:$I$3</c:f>
              <c:numCache/>
            </c:numRef>
          </c:yVal>
          <c:smooth val="0"/>
        </c:ser>
        <c:axId val="3294442"/>
        <c:axId val="29649979"/>
      </c:scatterChart>
      <c:val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営業人数（インプット）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49979"/>
        <c:crosses val="autoZero"/>
        <c:crossBetween val="midCat"/>
        <c:dispUnits/>
      </c:val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売上高（アウトプット）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4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図２． DMU Eに対する２つの効率性改善案</a:t>
            </a:r>
          </a:p>
        </c:rich>
      </c:tx>
      <c:layout>
        <c:manualLayout>
          <c:xMode val="factor"/>
          <c:yMode val="factor"/>
          <c:x val="0.006"/>
          <c:y val="0.86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"/>
          <c:w val="0.92725"/>
          <c:h val="0.7437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営業人数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Sheet1!$B$2:$I$2</c:f>
              <c:numCache>
                <c:ptCount val="8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</c:numCache>
            </c:numRef>
          </c:xVal>
          <c:yVal>
            <c:numRef>
              <c:f>Sheet1!$B$3:$I$3</c:f>
              <c:numCache>
                <c:ptCount val="8"/>
                <c:pt idx="0">
                  <c:v>3.5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2.5</c:v>
                </c:pt>
                <c:pt idx="7">
                  <c:v>5</c:v>
                </c:pt>
              </c:numCache>
            </c:numRef>
          </c:yVal>
          <c:smooth val="0"/>
        </c:ser>
        <c:ser>
          <c:idx val="0"/>
          <c:order val="1"/>
          <c:tx>
            <c:v>Eの効率改善案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E2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E1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Sheet1!$J$2:$K$2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xVal>
          <c:yVal>
            <c:numRef>
              <c:f>Sheet1!$J$3:$K$3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yVal>
          <c:smooth val="0"/>
        </c:ser>
        <c:axId val="65523220"/>
        <c:axId val="52838069"/>
      </c:scatterChart>
      <c:valAx>
        <c:axId val="6552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営業人数（インプット）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38069"/>
        <c:crosses val="autoZero"/>
        <c:crossBetween val="midCat"/>
        <c:dispUnits/>
      </c:valAx>
      <c:valAx>
        <c:axId val="5283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売上高（アウトプット）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23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図３．例2における８販売店の効率性分析</a:t>
            </a:r>
          </a:p>
        </c:rich>
      </c:tx>
      <c:layout>
        <c:manualLayout>
          <c:xMode val="factor"/>
          <c:yMode val="factor"/>
          <c:x val="0.039"/>
          <c:y val="0.88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135"/>
          <c:w val="0.89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Sheet3!$A$10</c:f>
              <c:strCache>
                <c:ptCount val="1"/>
                <c:pt idx="0">
                  <c:v>y/店舗面積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Sheet3!$B$9:$I$9</c:f>
              <c:numCache/>
            </c:numRef>
          </c:xVal>
          <c:yVal>
            <c:numRef>
              <c:f>Sheet3!$B$10:$I$10</c:f>
              <c:numCache/>
            </c:numRef>
          </c:yVal>
          <c:smooth val="0"/>
        </c:ser>
        <c:axId val="5780574"/>
        <c:axId val="52025167"/>
      </c:scatterChart>
      <c:valAx>
        <c:axId val="57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売上高／従業員数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25167"/>
        <c:crosses val="autoZero"/>
        <c:crossBetween val="midCat"/>
        <c:dispUnits/>
      </c:valAx>
      <c:valAx>
        <c:axId val="5202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売上高／店舗面積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0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図4． 例題2のCCRモデルにおける効率的フロンティア</a:t>
            </a:r>
          </a:p>
        </c:rich>
      </c:tx>
      <c:layout>
        <c:manualLayout>
          <c:xMode val="factor"/>
          <c:yMode val="factor"/>
          <c:x val="0.006"/>
          <c:y val="0.86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"/>
          <c:w val="0.92425"/>
          <c:h val="0.74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Sheet4!$A$5</c:f>
              <c:strCache>
                <c:ptCount val="1"/>
                <c:pt idx="0">
                  <c:v>仮想出力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Sheet4!$B$6:$I$6</c:f>
              <c:numCache/>
            </c:numRef>
          </c:xVal>
          <c:yVal>
            <c:numRef>
              <c:f>Sheet4!$B$5:$I$5</c:f>
              <c:numCache/>
            </c:numRef>
          </c:yVal>
          <c:smooth val="0"/>
        </c:ser>
        <c:ser>
          <c:idx val="0"/>
          <c:order val="1"/>
          <c:tx>
            <c:v>Eの効率改善案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E2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E1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Sheet4!$J$6:$K$6</c:f>
              <c:numCache/>
            </c:numRef>
          </c:xVal>
          <c:yVal>
            <c:numRef>
              <c:f>Sheet4!$J$5:$K$5</c:f>
              <c:numCache/>
            </c:numRef>
          </c:yVal>
          <c:smooth val="0"/>
        </c:ser>
        <c:ser>
          <c:idx val="2"/>
          <c:order val="2"/>
          <c:tx>
            <c:strRef>
              <c:f>Sheet4!$A$14</c:f>
              <c:strCache>
                <c:ptCount val="1"/>
                <c:pt idx="0">
                  <c:v>ターゲットDMU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forward val="1"/>
            <c:dispEq val="0"/>
            <c:dispRSqr val="0"/>
          </c:trendline>
          <c:xVal>
            <c:numRef>
              <c:f>Sheet4!$B$20:$C$20</c:f>
              <c:numCache/>
            </c:numRef>
          </c:xVal>
          <c:yVal>
            <c:numRef>
              <c:f>Sheet4!$B$19:$C$19</c:f>
              <c:numCache/>
            </c:numRef>
          </c:yVal>
          <c:smooth val="0"/>
        </c:ser>
        <c:ser>
          <c:idx val="3"/>
          <c:order val="3"/>
          <c:tx>
            <c:strRef>
              <c:f>Sheet4!$A$23</c:f>
              <c:strCache>
                <c:ptCount val="1"/>
                <c:pt idx="0">
                  <c:v>D-効率的フロンティア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25400">
                <a:solidFill>
                  <a:srgbClr val="FFFF99"/>
                </a:solidFill>
              </a:ln>
            </c:spPr>
            <c:trendlineType val="linear"/>
            <c:forward val="1"/>
            <c:dispEq val="0"/>
            <c:dispRSqr val="0"/>
          </c:trendline>
          <c:xVal>
            <c:numRef>
              <c:f>Sheet4!$B$25:$C$25</c:f>
              <c:numCache/>
            </c:numRef>
          </c:xVal>
          <c:yVal>
            <c:numRef>
              <c:f>Sheet4!$B$24:$C$24</c:f>
              <c:numCache/>
            </c:numRef>
          </c:yVal>
          <c:smooth val="0"/>
        </c:ser>
        <c:axId val="65573320"/>
        <c:axId val="53288969"/>
      </c:scatterChart>
      <c:valAx>
        <c:axId val="6557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従業員数にかんする効率性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88969"/>
        <c:crosses val="autoZero"/>
        <c:crossBetween val="midCat"/>
        <c:dispUnits/>
      </c:valAx>
      <c:valAx>
        <c:axId val="5328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店舗面積にかんする効率性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73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0.0365</cdr:y>
    </cdr:from>
    <cdr:to>
      <cdr:x>0.74</cdr:x>
      <cdr:y>0.642</cdr:y>
    </cdr:to>
    <cdr:sp>
      <cdr:nvSpPr>
        <cdr:cNvPr id="1" name="Line 1"/>
        <cdr:cNvSpPr>
          <a:spLocks/>
        </cdr:cNvSpPr>
      </cdr:nvSpPr>
      <cdr:spPr>
        <a:xfrm flipV="1">
          <a:off x="571500" y="123825"/>
          <a:ext cx="374332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6</xdr:row>
      <xdr:rowOff>9525</xdr:rowOff>
    </xdr:from>
    <xdr:to>
      <xdr:col>11</xdr:col>
      <xdr:colOff>66675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981200" y="1466850"/>
        <a:ext cx="5838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0.0365</cdr:y>
    </cdr:from>
    <cdr:to>
      <cdr:x>0.74</cdr:x>
      <cdr:y>0.643</cdr:y>
    </cdr:to>
    <cdr:sp>
      <cdr:nvSpPr>
        <cdr:cNvPr id="1" name="Line 1"/>
        <cdr:cNvSpPr>
          <a:spLocks/>
        </cdr:cNvSpPr>
      </cdr:nvSpPr>
      <cdr:spPr>
        <a:xfrm flipV="1">
          <a:off x="571500" y="123825"/>
          <a:ext cx="37528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0.47425</cdr:y>
    </cdr:from>
    <cdr:to>
      <cdr:x>0.311</cdr:x>
      <cdr:y>0.5275</cdr:y>
    </cdr:to>
    <cdr:sp>
      <cdr:nvSpPr>
        <cdr:cNvPr id="2" name="Line 2"/>
        <cdr:cNvSpPr>
          <a:spLocks/>
        </cdr:cNvSpPr>
      </cdr:nvSpPr>
      <cdr:spPr>
        <a:xfrm flipH="1" flipV="1">
          <a:off x="1809750" y="1647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0.2185</cdr:x>
      <cdr:y>0.54425</cdr:y>
    </cdr:from>
    <cdr:to>
      <cdr:x>0.296</cdr:x>
      <cdr:y>0.54425</cdr:y>
    </cdr:to>
    <cdr:sp>
      <cdr:nvSpPr>
        <cdr:cNvPr id="3" name="Line 3"/>
        <cdr:cNvSpPr>
          <a:spLocks/>
        </cdr:cNvSpPr>
      </cdr:nvSpPr>
      <cdr:spPr>
        <a:xfrm flipH="1">
          <a:off x="1276350" y="18859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361950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483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0.14475</cdr:x>
      <cdr:y>0.16275</cdr:y>
    </cdr:from>
    <cdr:to>
      <cdr:x>0.8675</cdr:x>
      <cdr:y>0.71875</cdr:y>
    </cdr:to>
    <cdr:grpSp>
      <cdr:nvGrpSpPr>
        <cdr:cNvPr id="1" name="Group 5"/>
        <cdr:cNvGrpSpPr>
          <a:grpSpLocks/>
        </cdr:cNvGrpSpPr>
      </cdr:nvGrpSpPr>
      <cdr:grpSpPr>
        <a:xfrm>
          <a:off x="609600" y="466725"/>
          <a:ext cx="3057525" cy="1609725"/>
          <a:chOff x="428601" y="847880"/>
          <a:chExt cx="2952369" cy="1562290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1810310" y="847880"/>
            <a:ext cx="761711" cy="1995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>
            <a:off x="2637711" y="1095112"/>
            <a:ext cx="741783" cy="6651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Line 3"/>
          <cdr:cNvSpPr>
            <a:spLocks/>
          </cdr:cNvSpPr>
        </cdr:nvSpPr>
        <cdr:spPr>
          <a:xfrm>
            <a:off x="3380970" y="1857510"/>
            <a:ext cx="0" cy="5526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>
            <a:off x="428601" y="847880"/>
            <a:ext cx="12857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123825</xdr:rowOff>
    </xdr:from>
    <xdr:to>
      <xdr:col>8</xdr:col>
      <xdr:colOff>209550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2219325" y="2447925"/>
        <a:ext cx="4229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16</xdr:row>
      <xdr:rowOff>85725</xdr:rowOff>
    </xdr:from>
    <xdr:to>
      <xdr:col>6</xdr:col>
      <xdr:colOff>495300</xdr:colOff>
      <xdr:row>22</xdr:row>
      <xdr:rowOff>152400</xdr:rowOff>
    </xdr:to>
    <xdr:sp>
      <xdr:nvSpPr>
        <xdr:cNvPr id="2" name="Line 4"/>
        <xdr:cNvSpPr>
          <a:spLocks/>
        </xdr:cNvSpPr>
      </xdr:nvSpPr>
      <xdr:spPr>
        <a:xfrm flipV="1">
          <a:off x="2886075" y="3438525"/>
          <a:ext cx="2476500" cy="10953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0.87475</cdr:x>
      <cdr:y>0.52625</cdr:y>
    </cdr:from>
    <cdr:to>
      <cdr:x>0.87475</cdr:x>
      <cdr:y>0.58025</cdr:y>
    </cdr:to>
    <cdr:sp>
      <cdr:nvSpPr>
        <cdr:cNvPr id="1" name="Line 2"/>
        <cdr:cNvSpPr>
          <a:spLocks/>
        </cdr:cNvSpPr>
      </cdr:nvSpPr>
      <cdr:spPr>
        <a:xfrm flipH="1" flipV="1">
          <a:off x="4914900" y="1857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0.59325</cdr:y>
    </cdr:from>
    <cdr:to>
      <cdr:x>0.87475</cdr:x>
      <cdr:y>0.59325</cdr:y>
    </cdr:to>
    <cdr:sp>
      <cdr:nvSpPr>
        <cdr:cNvPr id="2" name="Line 3"/>
        <cdr:cNvSpPr>
          <a:spLocks/>
        </cdr:cNvSpPr>
      </cdr:nvSpPr>
      <cdr:spPr>
        <a:xfrm flipH="1">
          <a:off x="4467225" y="2095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7</xdr:row>
      <xdr:rowOff>161925</xdr:rowOff>
    </xdr:from>
    <xdr:to>
      <xdr:col>11</xdr:col>
      <xdr:colOff>495300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3295650" y="2000250"/>
        <a:ext cx="5619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D1">
      <selection activeCell="O23" sqref="O23"/>
    </sheetView>
  </sheetViews>
  <sheetFormatPr defaultColWidth="9.00390625" defaultRowHeight="13.5"/>
  <cols>
    <col min="1" max="1" width="13.125" style="0" customWidth="1"/>
    <col min="2" max="2" width="7.625" style="0" customWidth="1"/>
  </cols>
  <sheetData>
    <row r="1" spans="1:11" ht="20.25" thickBot="1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13</v>
      </c>
      <c r="K1" s="6" t="s">
        <v>14</v>
      </c>
    </row>
    <row r="2" spans="1:11" ht="20.25" thickBot="1">
      <c r="A2" s="3" t="s">
        <v>9</v>
      </c>
      <c r="B2" s="4">
        <v>6</v>
      </c>
      <c r="C2" s="4">
        <v>3</v>
      </c>
      <c r="D2" s="4">
        <v>5</v>
      </c>
      <c r="E2" s="4">
        <v>3</v>
      </c>
      <c r="F2" s="4">
        <v>2</v>
      </c>
      <c r="G2" s="4">
        <v>4</v>
      </c>
      <c r="H2" s="4">
        <v>5</v>
      </c>
      <c r="I2" s="4">
        <v>7</v>
      </c>
      <c r="J2" s="7">
        <v>2</v>
      </c>
      <c r="K2" s="7">
        <v>1</v>
      </c>
    </row>
    <row r="3" spans="1:11" ht="20.25" thickBot="1">
      <c r="A3" s="3" t="s">
        <v>10</v>
      </c>
      <c r="B3" s="4">
        <v>3.5</v>
      </c>
      <c r="C3" s="4">
        <v>3</v>
      </c>
      <c r="D3" s="4">
        <v>4</v>
      </c>
      <c r="E3" s="4">
        <v>2</v>
      </c>
      <c r="F3" s="4">
        <v>1</v>
      </c>
      <c r="G3" s="4">
        <v>3</v>
      </c>
      <c r="H3" s="4">
        <v>2.5</v>
      </c>
      <c r="I3" s="4">
        <v>5</v>
      </c>
      <c r="J3" s="7">
        <v>2</v>
      </c>
      <c r="K3" s="8">
        <v>1</v>
      </c>
    </row>
    <row r="4" spans="1:11" ht="20.25" thickBot="1">
      <c r="A4" s="3" t="s">
        <v>11</v>
      </c>
      <c r="B4" s="4">
        <f>B3/B2</f>
        <v>0.5833333333333334</v>
      </c>
      <c r="C4" s="4">
        <f aca="true" t="shared" si="0" ref="C4:I4">C3/C2</f>
        <v>1</v>
      </c>
      <c r="D4" s="4">
        <f t="shared" si="0"/>
        <v>0.8</v>
      </c>
      <c r="E4" s="4">
        <f t="shared" si="0"/>
        <v>0.6666666666666666</v>
      </c>
      <c r="F4" s="4">
        <f t="shared" si="0"/>
        <v>0.5</v>
      </c>
      <c r="G4" s="4">
        <f t="shared" si="0"/>
        <v>0.75</v>
      </c>
      <c r="H4" s="4">
        <f t="shared" si="0"/>
        <v>0.5</v>
      </c>
      <c r="I4" s="4">
        <f t="shared" si="0"/>
        <v>0.7142857142857143</v>
      </c>
      <c r="J4" s="4">
        <f>J3/J2</f>
        <v>1</v>
      </c>
      <c r="K4" s="4">
        <f>K3/K2</f>
        <v>1</v>
      </c>
    </row>
    <row r="5" spans="1:11" ht="20.25" thickBot="1">
      <c r="A5" s="3" t="s">
        <v>12</v>
      </c>
      <c r="B5" s="4">
        <f>B4/$C$4</f>
        <v>0.5833333333333334</v>
      </c>
      <c r="C5" s="4">
        <f aca="true" t="shared" si="1" ref="C5:I5">C4/$C$4</f>
        <v>1</v>
      </c>
      <c r="D5" s="4">
        <f t="shared" si="1"/>
        <v>0.8</v>
      </c>
      <c r="E5" s="4">
        <f t="shared" si="1"/>
        <v>0.6666666666666666</v>
      </c>
      <c r="F5" s="4">
        <f t="shared" si="1"/>
        <v>0.5</v>
      </c>
      <c r="G5" s="4">
        <f t="shared" si="1"/>
        <v>0.75</v>
      </c>
      <c r="H5" s="4">
        <f t="shared" si="1"/>
        <v>0.5</v>
      </c>
      <c r="I5" s="4">
        <f t="shared" si="1"/>
        <v>0.7142857142857143</v>
      </c>
      <c r="J5" s="4">
        <f>J4/$C$4</f>
        <v>1</v>
      </c>
      <c r="K5" s="4">
        <f>K4/$C$4</f>
        <v>1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K23" sqref="K23"/>
    </sheetView>
  </sheetViews>
  <sheetFormatPr defaultColWidth="9.00390625" defaultRowHeight="13.5"/>
  <cols>
    <col min="1" max="1" width="18.875" style="0" customWidth="1"/>
  </cols>
  <sheetData>
    <row r="1" spans="1:9" ht="20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0.25" thickBot="1">
      <c r="A2" s="3" t="s">
        <v>15</v>
      </c>
      <c r="B2" s="4">
        <v>20</v>
      </c>
      <c r="C2" s="4">
        <v>25</v>
      </c>
      <c r="D2" s="4">
        <v>30</v>
      </c>
      <c r="E2" s="4">
        <v>20</v>
      </c>
      <c r="F2" s="4">
        <v>22</v>
      </c>
      <c r="G2" s="4">
        <v>60</v>
      </c>
      <c r="H2" s="4">
        <v>52</v>
      </c>
      <c r="I2" s="4">
        <v>33</v>
      </c>
    </row>
    <row r="3" spans="1:9" ht="20.25" thickBot="1">
      <c r="A3" s="3" t="s">
        <v>16</v>
      </c>
      <c r="B3" s="4">
        <v>30</v>
      </c>
      <c r="C3" s="4">
        <v>23</v>
      </c>
      <c r="D3" s="4">
        <v>40</v>
      </c>
      <c r="E3" s="4">
        <v>20</v>
      </c>
      <c r="F3" s="4">
        <v>60</v>
      </c>
      <c r="G3" s="4">
        <v>30</v>
      </c>
      <c r="H3" s="4">
        <v>32.5</v>
      </c>
      <c r="I3" s="4">
        <v>25</v>
      </c>
    </row>
    <row r="4" spans="1:9" ht="20.25" thickBot="1">
      <c r="A4" s="3" t="s">
        <v>10</v>
      </c>
      <c r="B4" s="4">
        <v>40</v>
      </c>
      <c r="C4" s="4">
        <v>50</v>
      </c>
      <c r="D4" s="4">
        <v>60</v>
      </c>
      <c r="E4" s="4">
        <v>35</v>
      </c>
      <c r="F4" s="4">
        <v>60</v>
      </c>
      <c r="G4" s="4">
        <v>75</v>
      </c>
      <c r="H4" s="4">
        <v>65</v>
      </c>
      <c r="I4" s="4">
        <v>50</v>
      </c>
    </row>
    <row r="7" ht="14.25" thickBot="1"/>
    <row r="8" spans="1:9" ht="20.25" thickBot="1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1:9" ht="20.25" thickBot="1">
      <c r="A9" s="3" t="s">
        <v>17</v>
      </c>
      <c r="B9" s="4">
        <f aca="true" t="shared" si="0" ref="B9:I9">B$4/B2</f>
        <v>2</v>
      </c>
      <c r="C9" s="4">
        <f t="shared" si="0"/>
        <v>2</v>
      </c>
      <c r="D9" s="4">
        <f t="shared" si="0"/>
        <v>2</v>
      </c>
      <c r="E9" s="4">
        <f t="shared" si="0"/>
        <v>1.75</v>
      </c>
      <c r="F9" s="4">
        <f t="shared" si="0"/>
        <v>2.727272727272727</v>
      </c>
      <c r="G9" s="4">
        <f t="shared" si="0"/>
        <v>1.25</v>
      </c>
      <c r="H9" s="4">
        <f t="shared" si="0"/>
        <v>1.25</v>
      </c>
      <c r="I9" s="4">
        <f t="shared" si="0"/>
        <v>1.5151515151515151</v>
      </c>
    </row>
    <row r="10" spans="1:9" ht="20.25" thickBot="1">
      <c r="A10" s="3" t="s">
        <v>18</v>
      </c>
      <c r="B10" s="4">
        <f aca="true" t="shared" si="1" ref="B10:I10">B$4/B3</f>
        <v>1.3333333333333333</v>
      </c>
      <c r="C10" s="4">
        <f t="shared" si="1"/>
        <v>2.1739130434782608</v>
      </c>
      <c r="D10" s="4">
        <f t="shared" si="1"/>
        <v>1.5</v>
      </c>
      <c r="E10" s="4">
        <f t="shared" si="1"/>
        <v>1.75</v>
      </c>
      <c r="F10" s="4">
        <f t="shared" si="1"/>
        <v>1</v>
      </c>
      <c r="G10" s="4">
        <f t="shared" si="1"/>
        <v>2.5</v>
      </c>
      <c r="H10" s="4">
        <f t="shared" si="1"/>
        <v>2</v>
      </c>
      <c r="I10" s="4">
        <f t="shared" si="1"/>
        <v>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16" sqref="D16"/>
    </sheetView>
  </sheetViews>
  <sheetFormatPr defaultColWidth="9.00390625" defaultRowHeight="13.5"/>
  <cols>
    <col min="1" max="1" width="18.875" style="0" customWidth="1"/>
    <col min="2" max="2" width="9.875" style="0" customWidth="1"/>
    <col min="3" max="3" width="9.125" style="0" customWidth="1"/>
    <col min="5" max="5" width="9.625" style="0" customWidth="1"/>
  </cols>
  <sheetData>
    <row r="1" spans="1:9" ht="2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1" thickBot="1">
      <c r="A2" s="3" t="s">
        <v>15</v>
      </c>
      <c r="B2" s="4">
        <v>20</v>
      </c>
      <c r="C2" s="4">
        <v>25</v>
      </c>
      <c r="D2" s="4">
        <v>30</v>
      </c>
      <c r="E2" s="4">
        <v>20</v>
      </c>
      <c r="F2" s="4">
        <v>22</v>
      </c>
      <c r="G2" s="4">
        <v>60</v>
      </c>
      <c r="H2" s="4">
        <v>52</v>
      </c>
      <c r="I2" s="4">
        <v>33</v>
      </c>
    </row>
    <row r="3" spans="1:9" ht="21" thickBot="1">
      <c r="A3" s="3" t="s">
        <v>16</v>
      </c>
      <c r="B3" s="4">
        <v>30</v>
      </c>
      <c r="C3" s="4">
        <v>23</v>
      </c>
      <c r="D3" s="4">
        <v>40</v>
      </c>
      <c r="E3" s="4">
        <v>20</v>
      </c>
      <c r="F3" s="4">
        <v>60</v>
      </c>
      <c r="G3" s="4">
        <v>30</v>
      </c>
      <c r="H3" s="4">
        <v>32.5</v>
      </c>
      <c r="I3" s="4">
        <v>25</v>
      </c>
    </row>
    <row r="4" spans="1:9" ht="21" thickBot="1">
      <c r="A4" s="3" t="s">
        <v>10</v>
      </c>
      <c r="B4" s="4">
        <v>40</v>
      </c>
      <c r="C4" s="4">
        <v>50</v>
      </c>
      <c r="D4" s="4">
        <v>60</v>
      </c>
      <c r="E4" s="4">
        <v>35</v>
      </c>
      <c r="F4" s="4">
        <v>60</v>
      </c>
      <c r="G4" s="4">
        <v>75</v>
      </c>
      <c r="H4" s="4">
        <v>65</v>
      </c>
      <c r="I4" s="4">
        <v>50</v>
      </c>
    </row>
    <row r="5" spans="1:9" ht="20.25">
      <c r="A5" s="10" t="s">
        <v>22</v>
      </c>
      <c r="B5">
        <f>B4*$B10</f>
        <v>0.5221445221445221</v>
      </c>
      <c r="C5">
        <f aca="true" t="shared" si="0" ref="C5:I5">C4*$B10</f>
        <v>0.6526806526806527</v>
      </c>
      <c r="D5">
        <f t="shared" si="0"/>
        <v>0.7832167832167832</v>
      </c>
      <c r="E5">
        <f t="shared" si="0"/>
        <v>0.4568764568764569</v>
      </c>
      <c r="F5">
        <f t="shared" si="0"/>
        <v>0.7832167832167832</v>
      </c>
      <c r="G5">
        <f t="shared" si="0"/>
        <v>0.9790209790209791</v>
      </c>
      <c r="H5">
        <f t="shared" si="0"/>
        <v>0.8484848484848485</v>
      </c>
      <c r="I5">
        <f t="shared" si="0"/>
        <v>0.6526806526806527</v>
      </c>
    </row>
    <row r="6" spans="1:9" ht="20.25">
      <c r="A6" s="9" t="s">
        <v>20</v>
      </c>
      <c r="B6">
        <f>B2*$B11+B3*$B12</f>
        <v>0.7925407925407929</v>
      </c>
      <c r="C6">
        <f aca="true" t="shared" si="1" ref="C6:I6">C2*$B11+C3*$B12</f>
        <v>0.6526806526806529</v>
      </c>
      <c r="D6">
        <f t="shared" si="1"/>
        <v>1.0722610722610726</v>
      </c>
      <c r="E6">
        <f t="shared" si="1"/>
        <v>0.5594405594405596</v>
      </c>
      <c r="F6">
        <f t="shared" si="1"/>
        <v>1.501165501165502</v>
      </c>
      <c r="G6">
        <f t="shared" si="1"/>
        <v>0.9790209790209791</v>
      </c>
      <c r="H6">
        <f t="shared" si="1"/>
        <v>1.0000000000000002</v>
      </c>
      <c r="I6">
        <f t="shared" si="1"/>
        <v>0.7365967365967367</v>
      </c>
    </row>
    <row r="7" spans="1:9" ht="20.25">
      <c r="A7" s="9" t="s">
        <v>27</v>
      </c>
      <c r="B7">
        <f aca="true" t="shared" si="2" ref="B7:I7">B5/B6</f>
        <v>0.6588235294117644</v>
      </c>
      <c r="C7">
        <f t="shared" si="2"/>
        <v>0.9999999999999997</v>
      </c>
      <c r="D7">
        <f t="shared" si="2"/>
        <v>0.7304347826086954</v>
      </c>
      <c r="E7">
        <f t="shared" si="2"/>
        <v>0.8166666666666664</v>
      </c>
      <c r="F7">
        <f t="shared" si="2"/>
        <v>0.5217391304347823</v>
      </c>
      <c r="G7">
        <f t="shared" si="2"/>
        <v>1</v>
      </c>
      <c r="H7">
        <f t="shared" si="2"/>
        <v>0.8484848484848483</v>
      </c>
      <c r="I7">
        <f t="shared" si="2"/>
        <v>0.8860759493670884</v>
      </c>
    </row>
    <row r="8" spans="1:9" ht="13.5">
      <c r="A8" s="23" t="s">
        <v>28</v>
      </c>
      <c r="B8" s="24" t="b">
        <f>B7&gt;=1</f>
        <v>0</v>
      </c>
      <c r="C8" s="24" t="b">
        <f aca="true" t="shared" si="3" ref="C8:I8">C7&gt;=1</f>
        <v>1</v>
      </c>
      <c r="D8" s="24" t="b">
        <f t="shared" si="3"/>
        <v>0</v>
      </c>
      <c r="E8" s="24" t="b">
        <f t="shared" si="3"/>
        <v>0</v>
      </c>
      <c r="F8" s="24" t="b">
        <f t="shared" si="3"/>
        <v>0</v>
      </c>
      <c r="G8" s="24" t="b">
        <f t="shared" si="3"/>
        <v>1</v>
      </c>
      <c r="H8" s="24" t="b">
        <f t="shared" si="3"/>
        <v>0</v>
      </c>
      <c r="I8" s="24" t="b">
        <f t="shared" si="3"/>
        <v>0</v>
      </c>
    </row>
    <row r="9" spans="1:2" ht="21" thickBot="1">
      <c r="A9" s="9" t="s">
        <v>19</v>
      </c>
      <c r="B9" s="11"/>
    </row>
    <row r="10" spans="1:2" ht="21" thickBot="1">
      <c r="A10" s="1" t="s">
        <v>23</v>
      </c>
      <c r="B10" s="4">
        <v>0.013053613053613054</v>
      </c>
    </row>
    <row r="11" spans="1:2" ht="21" thickBot="1">
      <c r="A11" s="3" t="s">
        <v>21</v>
      </c>
      <c r="B11" s="4">
        <v>0.004662004662004654</v>
      </c>
    </row>
    <row r="12" spans="1:2" ht="21" thickBot="1">
      <c r="A12" s="3" t="s">
        <v>16</v>
      </c>
      <c r="B12" s="4">
        <v>0.023310023310023326</v>
      </c>
    </row>
    <row r="13" ht="14.25" thickBot="1"/>
    <row r="14" spans="1:3" ht="13.5">
      <c r="A14" s="15" t="s">
        <v>24</v>
      </c>
      <c r="B14" s="15"/>
      <c r="C14" s="16" t="s">
        <v>25</v>
      </c>
    </row>
    <row r="15" spans="1:3" ht="13.5">
      <c r="A15" s="14" t="s">
        <v>0</v>
      </c>
      <c r="B15" s="14" t="str">
        <f aca="true" t="shared" si="4" ref="B15:B21">INDEX(B1:I1,$C$15)</f>
        <v>G</v>
      </c>
      <c r="C15" s="16">
        <v>7</v>
      </c>
    </row>
    <row r="16" spans="1:2" ht="13.5">
      <c r="A16" s="12" t="s">
        <v>15</v>
      </c>
      <c r="B16" s="12">
        <f t="shared" si="4"/>
        <v>52</v>
      </c>
    </row>
    <row r="17" spans="1:2" ht="13.5">
      <c r="A17" s="12" t="s">
        <v>16</v>
      </c>
      <c r="B17" s="12">
        <f t="shared" si="4"/>
        <v>32.5</v>
      </c>
    </row>
    <row r="18" spans="1:2" ht="13.5">
      <c r="A18" s="12" t="s">
        <v>10</v>
      </c>
      <c r="B18" s="12">
        <f t="shared" si="4"/>
        <v>65</v>
      </c>
    </row>
    <row r="19" spans="1:2" ht="13.5">
      <c r="A19" s="12" t="s">
        <v>22</v>
      </c>
      <c r="B19" s="12">
        <f>INDEX(B5:I5,$C$15)</f>
        <v>0.8484848484848485</v>
      </c>
    </row>
    <row r="20" spans="1:2" ht="13.5">
      <c r="A20" s="12" t="s">
        <v>20</v>
      </c>
      <c r="B20" s="12">
        <f>INDEX(B6:I6,$C$15)</f>
        <v>1.0000000000000002</v>
      </c>
    </row>
    <row r="21" spans="1:3" ht="14.25" thickBot="1">
      <c r="A21" s="13" t="s">
        <v>27</v>
      </c>
      <c r="B21" s="13">
        <f t="shared" si="4"/>
        <v>0.8484848484848483</v>
      </c>
      <c r="C21" t="str">
        <f>IF(B21&gt;=1,"D-効率的","D-非効率")</f>
        <v>D-非効率</v>
      </c>
    </row>
    <row r="22" ht="14.25" thickBot="1"/>
    <row r="23" spans="1:3" ht="13.5">
      <c r="A23" s="18" t="s">
        <v>29</v>
      </c>
      <c r="B23" s="18" t="s">
        <v>26</v>
      </c>
      <c r="C23" s="17">
        <f>MATCH(TRUE,B8:I8,FALSE)</f>
        <v>2</v>
      </c>
    </row>
    <row r="24" spans="1:3" ht="13.5">
      <c r="A24" s="20" t="s">
        <v>22</v>
      </c>
      <c r="B24" s="20">
        <v>0</v>
      </c>
      <c r="C24" s="19">
        <f>INDEX(B5:I5,C$23)</f>
        <v>0.6526806526806527</v>
      </c>
    </row>
    <row r="25" spans="1:3" ht="14.25" thickBot="1">
      <c r="A25" s="21" t="s">
        <v>20</v>
      </c>
      <c r="B25" s="21">
        <v>0</v>
      </c>
      <c r="C25" s="22">
        <f>INDEX(B6:I6,C$23)</f>
        <v>0.6526806526806529</v>
      </c>
    </row>
  </sheetData>
  <dataValidations count="1">
    <dataValidation type="whole" allowBlank="1" showInputMessage="1" showErrorMessage="1" sqref="C15">
      <formula1>1</formula1>
      <formula2>8</formula2>
    </dataValidation>
  </dataValidations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kenryo</dc:creator>
  <cp:keywords/>
  <dc:description/>
  <cp:lastModifiedBy>kanto</cp:lastModifiedBy>
  <dcterms:created xsi:type="dcterms:W3CDTF">2007-06-18T15:02:07Z</dcterms:created>
  <dcterms:modified xsi:type="dcterms:W3CDTF">2007-06-19T08:49:52Z</dcterms:modified>
  <cp:category/>
  <cp:version/>
  <cp:contentType/>
  <cp:contentStatus/>
</cp:coreProperties>
</file>